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<sst xmlns="http://schemas.openxmlformats.org/spreadsheetml/2006/main" count="77" uniqueCount="74">
  <si>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Сифон без выпуска пластиковый 0201001-L211</t>
  </si>
  <si>
    <t>Сифоны для умывальников</t>
  </si>
  <si>
    <t>Сифоны для кухонных моек</t>
  </si>
  <si>
    <t>Сифоны для душевых поддонов</t>
  </si>
  <si>
    <t>Наименование</t>
  </si>
  <si>
    <t>Цена на условии реализации с НДС</t>
  </si>
  <si>
    <t>Шифр</t>
  </si>
  <si>
    <t>0201303ВМ20</t>
  </si>
  <si>
    <t>0201302ВМ19</t>
  </si>
  <si>
    <r>
      <t>Сифон без выпуска пластиковый \слив D40\подключение 1 1</t>
    </r>
    <r>
      <rPr>
        <sz val="10"/>
        <rFont val="Calibri"/>
        <family val="2"/>
      </rPr>
      <t>̷ 4˶</t>
    </r>
  </si>
  <si>
    <t>Сифон без выпуска пластиковый\слив D32\подключение 1 1̷ 4˶</t>
  </si>
  <si>
    <t>в комплекте</t>
  </si>
  <si>
    <t xml:space="preserve">  - запрессованы прокладки,           - регулируется высота,               - патрубок для подключения стиральной машины</t>
  </si>
  <si>
    <t>фото</t>
  </si>
  <si>
    <t xml:space="preserve"> - запрессованы прокладки,           - регулируется высота,     </t>
  </si>
  <si>
    <t>0201285 ВМ24S</t>
  </si>
  <si>
    <t>Сифон без выпуска пластиковый\слив D40\подключение 1 1̷ 4˶</t>
  </si>
  <si>
    <t>0202074-С2924</t>
  </si>
  <si>
    <t xml:space="preserve"> - запрессованы прокладки,           - регулируется высота,              - сливной патрубок с фланцем</t>
  </si>
  <si>
    <t xml:space="preserve"> 0202001-СL217</t>
  </si>
  <si>
    <t>Сифон с выпуском \слив D32\подключение 1 1̷ 4˶</t>
  </si>
  <si>
    <t xml:space="preserve"> - бутылоный;                                 - регулируется высота</t>
  </si>
  <si>
    <t>0204002-552</t>
  </si>
  <si>
    <t>Сифон без выпуска пластиковый\слив D40\подключение 1 1̷ 2˶</t>
  </si>
  <si>
    <t xml:space="preserve"> 022487-BM55S</t>
  </si>
  <si>
    <t xml:space="preserve"> - бутылочный;                                 - регулируется высота</t>
  </si>
  <si>
    <t>0224360-BM53</t>
  </si>
  <si>
    <t>Сифон без выпуска пластиковый \слив D40\подключение 1 1̷ 2˶</t>
  </si>
  <si>
    <t xml:space="preserve">  -  запрессованы прокладки,           - регулируется высота,               - патрубок для подключения стиральной машины</t>
  </si>
  <si>
    <t>0205003-570</t>
  </si>
  <si>
    <t>с решеткой из нержавеющей стали D70 мм</t>
  </si>
  <si>
    <t>0205070-690</t>
  </si>
  <si>
    <t xml:space="preserve"> - с хромированной крышкой из ABS D115мм;                                 -горизонтальный выпуск;              - низкий, высота 80мм</t>
  </si>
  <si>
    <r>
      <t>Сифон универсальный \слив D 40мм\1</t>
    </r>
    <r>
      <rPr>
        <sz val="10"/>
        <rFont val="Calibri"/>
        <family val="2"/>
      </rPr>
      <t>ˈ</t>
    </r>
    <r>
      <rPr>
        <sz val="8.5"/>
        <rFont val="Arial"/>
        <family val="2"/>
      </rPr>
      <t xml:space="preserve"> 1/2\сливное отверстие в поддоне</t>
    </r>
    <r>
      <rPr>
        <sz val="10"/>
        <rFont val="Arial"/>
        <family val="2"/>
      </rPr>
      <t xml:space="preserve"> 90 мм </t>
    </r>
  </si>
  <si>
    <t>0205240-ТВ90</t>
  </si>
  <si>
    <t xml:space="preserve">Сифон универсальный \слив D 40/50 \ сливное отверстие в поддоне  90 мм </t>
  </si>
  <si>
    <t xml:space="preserve">  - самоочищающийся;                   - скорость отвода воды 54 л/мин;                                             - с хромированной крышкой из ABS D112мм,                                -  низкий, высотой 80 мм</t>
  </si>
  <si>
    <t>Сифон универсальный \слив D 40 мм \ 1 1\2"\ сливное отверстие в поддоне  50мм</t>
  </si>
  <si>
    <t xml:space="preserve">Слив-перелив WAVE полуавтамат </t>
  </si>
  <si>
    <t>0203617-EB07S</t>
  </si>
  <si>
    <t>0205524-CS50S</t>
  </si>
  <si>
    <t>Трапы линейные для монтажа в пол ванной комнаты</t>
  </si>
  <si>
    <t xml:space="preserve">Трап линейный </t>
  </si>
  <si>
    <t>линейный отвод воды;                 - сифон самоочищающийся со скростью отвода воды 42л/мин;                                           - решетка из нержавеющей стали 500*80 мм;                            - возможность регулирования высоты;                                             - слив 40 мм с возможностью монтажа в низ или в бок</t>
  </si>
  <si>
    <t>0205525-CS80S</t>
  </si>
  <si>
    <t>Трап линейный</t>
  </si>
  <si>
    <t>линейный отвод воды;                 - сифон самоочищающийся со скростью отвода воды 42л/мин;                                           - решетка из нержавеющей стали 800*80 мм;                            - возможность регулирования высоты;                                             - слив 40 мм с возможностью монтажа в низ или в бок</t>
  </si>
  <si>
    <t>0501172-L32UM</t>
  </si>
  <si>
    <t>Выпуск латунный</t>
  </si>
  <si>
    <t>Универсальные декоративные выпуски для умывальников</t>
  </si>
  <si>
    <t xml:space="preserve"> - хромированный;                         - с круглой пробкой;                    -автоматический (CLOC-CLIC);      - универсальный</t>
  </si>
  <si>
    <t>0206064-6001К</t>
  </si>
  <si>
    <t xml:space="preserve"> - со штуцером и гайкой</t>
  </si>
  <si>
    <t>Гибкий шланг D32 32/50 l=900 мм</t>
  </si>
  <si>
    <t>Гибкие шланги для подключения умывальника\ванны к канализационной системе</t>
  </si>
  <si>
    <t>Выпуск пластиковый</t>
  </si>
  <si>
    <t xml:space="preserve"> 0201019-L260</t>
  </si>
  <si>
    <r>
      <t xml:space="preserve"> - с пробкой;                                     - подключение 1 1/4</t>
    </r>
    <r>
      <rPr>
        <sz val="10"/>
        <rFont val="Calibri"/>
        <family val="2"/>
      </rPr>
      <t>ˈ;                              - решетка из нержавеющей стали D63мм</t>
    </r>
  </si>
  <si>
    <t xml:space="preserve">Слив-перелив для ванн пластиковый </t>
  </si>
  <si>
    <t>0203563-V027P</t>
  </si>
  <si>
    <t>Слив-перелив для ванн автоматический</t>
  </si>
  <si>
    <t>Сливы-переливы для ванн с сифоном и пробкой</t>
  </si>
  <si>
    <r>
      <t xml:space="preserve"> - с запресованными прокладк.;   - с самоочищающим. Сифоном;                                         - донная пробка на цепочке длиной 40 см ;                                - сливн. колено D40мм (45</t>
    </r>
    <r>
      <rPr>
        <sz val="10"/>
        <rFont val="Calibri"/>
        <family val="2"/>
      </rPr>
      <t>°</t>
    </r>
    <r>
      <rPr>
        <sz val="10"/>
        <rFont val="Arial"/>
        <family val="2"/>
      </rPr>
      <t>);       - люк слива 45</t>
    </r>
    <r>
      <rPr>
        <sz val="10"/>
        <rFont val="Calibri"/>
        <family val="2"/>
      </rPr>
      <t>˚</t>
    </r>
    <r>
      <rPr>
        <sz val="10"/>
        <rFont val="Arial"/>
        <family val="2"/>
      </rPr>
      <t xml:space="preserve"> с возможностью его выставления в диапазоне 360</t>
    </r>
    <r>
      <rPr>
        <sz val="10"/>
        <rFont val="Calibri"/>
        <family val="2"/>
      </rPr>
      <t>̊</t>
    </r>
  </si>
  <si>
    <r>
      <t xml:space="preserve"> - с запресованными прокладк.;   - с самоочищающим. Сифоном;   - пропуск. Способ-сть 70 л\мин;                                               - поворотная ручка и донная пробка их хромированного ABS;                                             - сливн. колено D40/50мм (45</t>
    </r>
    <r>
      <rPr>
        <sz val="10"/>
        <rFont val="Calibri"/>
        <family val="2"/>
      </rPr>
      <t>°</t>
    </r>
    <r>
      <rPr>
        <sz val="8.5"/>
        <rFont val="Arial"/>
        <family val="2"/>
      </rPr>
      <t>);  - длина перелива 650мм</t>
    </r>
  </si>
  <si>
    <t>схема</t>
  </si>
  <si>
    <r>
      <t xml:space="preserve">Офис </t>
    </r>
    <r>
      <rPr>
        <sz val="11"/>
        <rFont val="Arial Cyr"/>
        <family val="0"/>
      </rPr>
      <t xml:space="preserve"> г. Минск, 
пер. Ольшевского 1 а 3 этаж офис 29
</t>
    </r>
  </si>
  <si>
    <t>т\ф (0172) 56-11-12,   204-68-12,                   204-04-82</t>
  </si>
  <si>
    <t>GSM (029) 362-33-82, 
 274-14-95, 7694969, (044) 7391917</t>
  </si>
  <si>
    <t>Ванна- кухня-туалет (санитарно-техническое оборудование)</t>
  </si>
  <si>
    <t xml:space="preserve">www. erilant. by                                              e-mail:erilant@rambler.ru
e-mail:sales@erilant.by
</t>
  </si>
  <si>
    <t>опт</t>
  </si>
  <si>
    <t>розница</t>
  </si>
  <si>
    <t>0203562-В202P</t>
  </si>
  <si>
    <r>
      <t xml:space="preserve"> - с запресованными прокладк.;   - с самоочищающим. Сифоном; - поворотная ручка и донная пробка их хромированного ABS;                                                  сливн. колено D40/50мм (45</t>
    </r>
    <r>
      <rPr>
        <sz val="10"/>
        <rFont val="Calibri"/>
        <family val="2"/>
      </rPr>
      <t>°</t>
    </r>
    <r>
      <rPr>
        <sz val="8.5"/>
        <rFont val="Arial"/>
        <family val="2"/>
      </rPr>
      <t>);      - длина перелива 650мм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</si>
</sst>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8.5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7"/>
      <name val="Arial"/>
      <family val="2"/>
    </font>
    <font>
      <b/>
      <i/>
      <sz val="10"/>
      <name val="Arial Cyr"/>
      <family val="2"/>
    </font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 wrapText="1" shrinkToFit="1"/>
    </xf>
    <xf numFmtId="1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left" vertical="center" wrapText="1" shrinkToFit="1"/>
    </xf>
    <xf numFmtId="1" fontId="0" fillId="0" borderId="13" xfId="0" applyNumberForma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 shrinkToFit="1"/>
    </xf>
    <xf numFmtId="1" fontId="0" fillId="0" borderId="14" xfId="0" applyNumberFormat="1" applyBorder="1" applyAlignment="1">
      <alignment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1" fontId="0" fillId="0" borderId="15" xfId="0" applyNumberForma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9" fontId="11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8" fillId="0" borderId="18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15" fillId="0" borderId="21" xfId="53" applyFont="1" applyBorder="1" applyAlignment="1">
      <alignment horizontal="center" vertical="top" wrapText="1"/>
      <protection/>
    </xf>
    <xf numFmtId="0" fontId="15" fillId="0" borderId="23" xfId="53" applyFont="1" applyBorder="1" applyAlignment="1">
      <alignment horizontal="center" vertical="top" wrapText="1"/>
      <protection/>
    </xf>
    <xf numFmtId="0" fontId="13" fillId="0" borderId="25" xfId="53" applyFont="1" applyBorder="1" applyAlignment="1">
      <alignment horizontal="center" vertical="top" wrapText="1"/>
      <protection/>
    </xf>
    <xf numFmtId="0" fontId="13" fillId="0" borderId="22" xfId="53" applyFont="1" applyBorder="1" applyAlignment="1">
      <alignment horizontal="center" vertical="top" wrapText="1"/>
      <protection/>
    </xf>
    <xf numFmtId="0" fontId="13" fillId="0" borderId="26" xfId="53" applyFont="1" applyBorder="1" applyAlignment="1">
      <alignment horizontal="center" vertical="top" wrapText="1"/>
      <protection/>
    </xf>
    <xf numFmtId="0" fontId="13" fillId="0" borderId="24" xfId="53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эндвич-профиль 12.01.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5.png" /><Relationship Id="rId13" Type="http://schemas.openxmlformats.org/officeDocument/2006/relationships/image" Target="../media/image26.png" /><Relationship Id="rId14" Type="http://schemas.openxmlformats.org/officeDocument/2006/relationships/image" Target="../media/image27.png" /><Relationship Id="rId15" Type="http://schemas.openxmlformats.org/officeDocument/2006/relationships/image" Target="../media/image28.png" /><Relationship Id="rId16" Type="http://schemas.openxmlformats.org/officeDocument/2006/relationships/image" Target="../media/image29.png" /><Relationship Id="rId17" Type="http://schemas.openxmlformats.org/officeDocument/2006/relationships/image" Target="../media/image30.png" /><Relationship Id="rId18" Type="http://schemas.openxmlformats.org/officeDocument/2006/relationships/image" Target="../media/image31.png" /><Relationship Id="rId19" Type="http://schemas.openxmlformats.org/officeDocument/2006/relationships/image" Target="../media/image32.png" /><Relationship Id="rId20" Type="http://schemas.openxmlformats.org/officeDocument/2006/relationships/image" Target="../media/image33.png" /><Relationship Id="rId21" Type="http://schemas.openxmlformats.org/officeDocument/2006/relationships/image" Target="../media/image34.png" /><Relationship Id="rId22" Type="http://schemas.openxmlformats.org/officeDocument/2006/relationships/image" Target="../media/image35.png" /><Relationship Id="rId23" Type="http://schemas.openxmlformats.org/officeDocument/2006/relationships/image" Target="../media/image36.png" /><Relationship Id="rId24" Type="http://schemas.openxmlformats.org/officeDocument/2006/relationships/image" Target="../media/image37.png" /><Relationship Id="rId25" Type="http://schemas.openxmlformats.org/officeDocument/2006/relationships/image" Target="../media/image38.png" /><Relationship Id="rId26" Type="http://schemas.openxmlformats.org/officeDocument/2006/relationships/image" Target="../media/image39.png" /><Relationship Id="rId27" Type="http://schemas.openxmlformats.org/officeDocument/2006/relationships/image" Target="../media/image40.png" /><Relationship Id="rId28" Type="http://schemas.openxmlformats.org/officeDocument/2006/relationships/hyperlink" Target="mailto:novosibirsk@tn-sib.ru#novosibirsk@tn-sib.ru" TargetMode="External" /><Relationship Id="rId29" Type="http://schemas.openxmlformats.org/officeDocument/2006/relationships/hyperlink" Target="mailto:novosibirsk@tn-sib.ru#novosibirsk@tn-sib.ru" TargetMode="External" /><Relationship Id="rId30" Type="http://schemas.openxmlformats.org/officeDocument/2006/relationships/hyperlink" Target="mailto:novosibirsk@tn-sib.ru#novosibirsk@tn-sib.ru" TargetMode="External" /><Relationship Id="rId31" Type="http://schemas.openxmlformats.org/officeDocument/2006/relationships/hyperlink" Target="mailto:novosibirsk@tn-sib.ru#novosibirsk@tn-sib.ru" TargetMode="External" /><Relationship Id="rId32" Type="http://schemas.openxmlformats.org/officeDocument/2006/relationships/hyperlink" Target="mailto:novosibirsk@tn-sib.ru#novosibirsk@tn-sib.ru" TargetMode="External" /><Relationship Id="rId33" Type="http://schemas.openxmlformats.org/officeDocument/2006/relationships/hyperlink" Target="mailto:novosibirsk@tn-sib.ru#novosibirsk@tn-sib.ru" TargetMode="External" /><Relationship Id="rId34" Type="http://schemas.openxmlformats.org/officeDocument/2006/relationships/hyperlink" Target="mailto:novosibirsk@tn-sib.ru#novosibirsk@tn-sib.ru" TargetMode="External" /><Relationship Id="rId35" Type="http://schemas.openxmlformats.org/officeDocument/2006/relationships/hyperlink" Target="mailto:novosibirsk@tn-sib.ru#novosibirsk@tn-sib.ru" TargetMode="External" /><Relationship Id="rId36" Type="http://schemas.openxmlformats.org/officeDocument/2006/relationships/image" Target="../media/image1.jpeg" /><Relationship Id="rId37" Type="http://schemas.openxmlformats.org/officeDocument/2006/relationships/image" Target="../media/image2.png" /><Relationship Id="rId38" Type="http://schemas.openxmlformats.org/officeDocument/2006/relationships/image" Target="../media/image3.png" /><Relationship Id="rId39" Type="http://schemas.openxmlformats.org/officeDocument/2006/relationships/image" Target="../media/image4.png" /><Relationship Id="rId40" Type="http://schemas.openxmlformats.org/officeDocument/2006/relationships/image" Target="../media/image5.png" /><Relationship Id="rId41" Type="http://schemas.openxmlformats.org/officeDocument/2006/relationships/image" Target="../media/image6.png" /><Relationship Id="rId42" Type="http://schemas.openxmlformats.org/officeDocument/2006/relationships/image" Target="../media/image7.png" /><Relationship Id="rId43" Type="http://schemas.openxmlformats.org/officeDocument/2006/relationships/image" Target="../media/image8.png" /><Relationship Id="rId44" Type="http://schemas.openxmlformats.org/officeDocument/2006/relationships/image" Target="../media/image9.png" /><Relationship Id="rId45" Type="http://schemas.openxmlformats.org/officeDocument/2006/relationships/image" Target="../media/image10.png" /><Relationship Id="rId46" Type="http://schemas.openxmlformats.org/officeDocument/2006/relationships/image" Target="../media/image11.png" /><Relationship Id="rId47" Type="http://schemas.openxmlformats.org/officeDocument/2006/relationships/image" Target="../media/image12.png" /><Relationship Id="rId48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12</xdr:row>
      <xdr:rowOff>19050</xdr:rowOff>
    </xdr:from>
    <xdr:to>
      <xdr:col>2</xdr:col>
      <xdr:colOff>1447800</xdr:colOff>
      <xdr:row>12</xdr:row>
      <xdr:rowOff>1428750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3038475"/>
          <a:ext cx="1400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13</xdr:row>
      <xdr:rowOff>0</xdr:rowOff>
    </xdr:from>
    <xdr:to>
      <xdr:col>2</xdr:col>
      <xdr:colOff>1400175</xdr:colOff>
      <xdr:row>13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4467225"/>
          <a:ext cx="136207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104775</xdr:colOff>
      <xdr:row>14</xdr:row>
      <xdr:rowOff>9525</xdr:rowOff>
    </xdr:from>
    <xdr:to>
      <xdr:col>2</xdr:col>
      <xdr:colOff>1466850</xdr:colOff>
      <xdr:row>14</xdr:row>
      <xdr:rowOff>1352550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5867400"/>
          <a:ext cx="136207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14</xdr:row>
      <xdr:rowOff>1352550</xdr:rowOff>
    </xdr:from>
    <xdr:to>
      <xdr:col>2</xdr:col>
      <xdr:colOff>1704975</xdr:colOff>
      <xdr:row>15</xdr:row>
      <xdr:rowOff>1304925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7210425"/>
          <a:ext cx="1400175" cy="1333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333375</xdr:colOff>
      <xdr:row>16</xdr:row>
      <xdr:rowOff>0</xdr:rowOff>
    </xdr:from>
    <xdr:to>
      <xdr:col>2</xdr:col>
      <xdr:colOff>1638300</xdr:colOff>
      <xdr:row>16</xdr:row>
      <xdr:rowOff>1362075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8620125"/>
          <a:ext cx="1304925" cy="1362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209550</xdr:colOff>
      <xdr:row>24</xdr:row>
      <xdr:rowOff>0</xdr:rowOff>
    </xdr:from>
    <xdr:to>
      <xdr:col>2</xdr:col>
      <xdr:colOff>1514475</xdr:colOff>
      <xdr:row>24</xdr:row>
      <xdr:rowOff>1314450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0375" y="16773525"/>
          <a:ext cx="1304925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142875</xdr:colOff>
      <xdr:row>22</xdr:row>
      <xdr:rowOff>9525</xdr:rowOff>
    </xdr:from>
    <xdr:to>
      <xdr:col>2</xdr:col>
      <xdr:colOff>1466850</xdr:colOff>
      <xdr:row>22</xdr:row>
      <xdr:rowOff>1323975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33700" y="14001750"/>
          <a:ext cx="1323975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23</xdr:row>
      <xdr:rowOff>76200</xdr:rowOff>
    </xdr:from>
    <xdr:to>
      <xdr:col>2</xdr:col>
      <xdr:colOff>1590675</xdr:colOff>
      <xdr:row>23</xdr:row>
      <xdr:rowOff>1419225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67050" y="15392400"/>
          <a:ext cx="1314450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1343025</xdr:colOff>
      <xdr:row>34</xdr:row>
      <xdr:rowOff>1314450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90825" y="29051250"/>
          <a:ext cx="1343025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1304925</xdr:colOff>
      <xdr:row>33</xdr:row>
      <xdr:rowOff>1343025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27632025"/>
          <a:ext cx="130492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1343025</xdr:colOff>
      <xdr:row>32</xdr:row>
      <xdr:rowOff>1323975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90825" y="26231850"/>
          <a:ext cx="1343025" cy="1323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1333500</xdr:colOff>
      <xdr:row>19</xdr:row>
      <xdr:rowOff>1333500</xdr:rowOff>
    </xdr:to>
    <xdr:pic>
      <xdr:nvPicPr>
        <xdr:cNvPr id="12" name="Picture 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90825" y="10420350"/>
          <a:ext cx="1333500" cy="1333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1333500</xdr:colOff>
      <xdr:row>19</xdr:row>
      <xdr:rowOff>1381125</xdr:rowOff>
    </xdr:to>
    <xdr:pic>
      <xdr:nvPicPr>
        <xdr:cNvPr id="13" name="Picture 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43450" y="10420350"/>
          <a:ext cx="1333500" cy="1381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1352550</xdr:colOff>
      <xdr:row>26</xdr:row>
      <xdr:rowOff>685800</xdr:rowOff>
    </xdr:to>
    <xdr:pic>
      <xdr:nvPicPr>
        <xdr:cNvPr id="14" name="Picture 7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43450" y="18640425"/>
          <a:ext cx="13525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1276350</xdr:colOff>
      <xdr:row>20</xdr:row>
      <xdr:rowOff>1333500</xdr:rowOff>
    </xdr:to>
    <xdr:pic>
      <xdr:nvPicPr>
        <xdr:cNvPr id="15" name="Picture 7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43450" y="11991975"/>
          <a:ext cx="1276350" cy="1333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1190625</xdr:colOff>
      <xdr:row>12</xdr:row>
      <xdr:rowOff>1276350</xdr:rowOff>
    </xdr:to>
    <xdr:pic>
      <xdr:nvPicPr>
        <xdr:cNvPr id="16" name="Picture 1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3019425"/>
          <a:ext cx="11906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1266825</xdr:colOff>
      <xdr:row>13</xdr:row>
      <xdr:rowOff>1352550</xdr:rowOff>
    </xdr:to>
    <xdr:pic>
      <xdr:nvPicPr>
        <xdr:cNvPr id="17" name="Picture 1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4467225"/>
          <a:ext cx="1266825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1228725</xdr:colOff>
      <xdr:row>15</xdr:row>
      <xdr:rowOff>0</xdr:rowOff>
    </xdr:to>
    <xdr:pic>
      <xdr:nvPicPr>
        <xdr:cNvPr id="18" name="Picture 1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43450" y="5857875"/>
          <a:ext cx="122872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1266825</xdr:colOff>
      <xdr:row>15</xdr:row>
      <xdr:rowOff>1314450</xdr:rowOff>
    </xdr:to>
    <xdr:pic>
      <xdr:nvPicPr>
        <xdr:cNvPr id="19" name="Picture 1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43450" y="7239000"/>
          <a:ext cx="1266825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1123950</xdr:colOff>
      <xdr:row>18</xdr:row>
      <xdr:rowOff>38100</xdr:rowOff>
    </xdr:to>
    <xdr:pic>
      <xdr:nvPicPr>
        <xdr:cNvPr id="20" name="Picture 1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43450" y="8620125"/>
          <a:ext cx="1123950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1200150</xdr:colOff>
      <xdr:row>23</xdr:row>
      <xdr:rowOff>47625</xdr:rowOff>
    </xdr:to>
    <xdr:pic>
      <xdr:nvPicPr>
        <xdr:cNvPr id="21" name="Picture 1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43450" y="13992225"/>
          <a:ext cx="1200150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1152525</xdr:colOff>
      <xdr:row>23</xdr:row>
      <xdr:rowOff>1371600</xdr:rowOff>
    </xdr:to>
    <xdr:pic>
      <xdr:nvPicPr>
        <xdr:cNvPr id="22" name="Picture 14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43450" y="15316200"/>
          <a:ext cx="1152525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1209675</xdr:colOff>
      <xdr:row>25</xdr:row>
      <xdr:rowOff>9525</xdr:rowOff>
    </xdr:to>
    <xdr:pic>
      <xdr:nvPicPr>
        <xdr:cNvPr id="23" name="Picture 1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43450" y="16773525"/>
          <a:ext cx="1209675" cy="1362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4</xdr:col>
      <xdr:colOff>85725</xdr:colOff>
      <xdr:row>30</xdr:row>
      <xdr:rowOff>1762125</xdr:rowOff>
    </xdr:to>
    <xdr:pic>
      <xdr:nvPicPr>
        <xdr:cNvPr id="24" name="Picture 1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43450" y="23964900"/>
          <a:ext cx="1657350" cy="1762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1343025</xdr:colOff>
      <xdr:row>32</xdr:row>
      <xdr:rowOff>1314450</xdr:rowOff>
    </xdr:to>
    <xdr:pic>
      <xdr:nvPicPr>
        <xdr:cNvPr id="25" name="Picture 15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43450" y="26231850"/>
          <a:ext cx="1343025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1247775</xdr:colOff>
      <xdr:row>33</xdr:row>
      <xdr:rowOff>1314450</xdr:rowOff>
    </xdr:to>
    <xdr:pic>
      <xdr:nvPicPr>
        <xdr:cNvPr id="26" name="Picture 15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43450" y="27632025"/>
          <a:ext cx="1247775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1304925</xdr:colOff>
      <xdr:row>34</xdr:row>
      <xdr:rowOff>1219200</xdr:rowOff>
    </xdr:to>
    <xdr:pic>
      <xdr:nvPicPr>
        <xdr:cNvPr id="27" name="Picture 15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43450" y="29051250"/>
          <a:ext cx="1304925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</xdr:row>
      <xdr:rowOff>19050</xdr:rowOff>
    </xdr:from>
    <xdr:to>
      <xdr:col>4</xdr:col>
      <xdr:colOff>152400</xdr:colOff>
      <xdr:row>3</xdr:row>
      <xdr:rowOff>57150</xdr:rowOff>
    </xdr:to>
    <xdr:sp>
      <xdr:nvSpPr>
        <xdr:cNvPr id="28" name="WordArt 5"/>
        <xdr:cNvSpPr>
          <a:spLocks/>
        </xdr:cNvSpPr>
      </xdr:nvSpPr>
      <xdr:spPr>
        <a:xfrm>
          <a:off x="171450" y="200025"/>
          <a:ext cx="62960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ourier New"/>
              <a:cs typeface="Courier New"/>
            </a:rPr>
            <a:t>ООО "АРИЛАНТ"</a:t>
          </a:r>
        </a:p>
      </xdr:txBody>
    </xdr:sp>
    <xdr:clientData/>
  </xdr:twoCellAnchor>
  <xdr:twoCellAnchor>
    <xdr:from>
      <xdr:col>2</xdr:col>
      <xdr:colOff>95250</xdr:colOff>
      <xdr:row>6</xdr:row>
      <xdr:rowOff>0</xdr:rowOff>
    </xdr:from>
    <xdr:to>
      <xdr:col>5</xdr:col>
      <xdr:colOff>0</xdr:colOff>
      <xdr:row>6</xdr:row>
      <xdr:rowOff>38100</xdr:rowOff>
    </xdr:to>
    <xdr:sp>
      <xdr:nvSpPr>
        <xdr:cNvPr id="29" name="Text Box 9">
          <a:hlinkClick r:id="rId28"/>
        </xdr:cNvPr>
        <xdr:cNvSpPr txBox="1">
          <a:spLocks noChangeArrowheads="1"/>
        </xdr:cNvSpPr>
      </xdr:nvSpPr>
      <xdr:spPr>
        <a:xfrm>
          <a:off x="2886075" y="1028700"/>
          <a:ext cx="426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novosibirsk@tn-sib.ru</a:t>
          </a:r>
        </a:p>
      </xdr:txBody>
    </xdr:sp>
    <xdr:clientData/>
  </xdr:twoCellAnchor>
  <xdr:twoCellAnchor>
    <xdr:from>
      <xdr:col>2</xdr:col>
      <xdr:colOff>95250</xdr:colOff>
      <xdr:row>6</xdr:row>
      <xdr:rowOff>0</xdr:rowOff>
    </xdr:from>
    <xdr:to>
      <xdr:col>5</xdr:col>
      <xdr:colOff>0</xdr:colOff>
      <xdr:row>6</xdr:row>
      <xdr:rowOff>38100</xdr:rowOff>
    </xdr:to>
    <xdr:sp>
      <xdr:nvSpPr>
        <xdr:cNvPr id="30" name="Text Box 10">
          <a:hlinkClick r:id="rId29"/>
        </xdr:cNvPr>
        <xdr:cNvSpPr txBox="1">
          <a:spLocks noChangeArrowheads="1"/>
        </xdr:cNvSpPr>
      </xdr:nvSpPr>
      <xdr:spPr>
        <a:xfrm>
          <a:off x="2886075" y="1028700"/>
          <a:ext cx="426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novosibirsk@tn-sib.ru</a:t>
          </a:r>
        </a:p>
      </xdr:txBody>
    </xdr:sp>
    <xdr:clientData/>
  </xdr:twoCellAnchor>
  <xdr:twoCellAnchor>
    <xdr:from>
      <xdr:col>2</xdr:col>
      <xdr:colOff>95250</xdr:colOff>
      <xdr:row>6</xdr:row>
      <xdr:rowOff>0</xdr:rowOff>
    </xdr:from>
    <xdr:to>
      <xdr:col>5</xdr:col>
      <xdr:colOff>0</xdr:colOff>
      <xdr:row>6</xdr:row>
      <xdr:rowOff>38100</xdr:rowOff>
    </xdr:to>
    <xdr:sp>
      <xdr:nvSpPr>
        <xdr:cNvPr id="31" name="Text Box 11">
          <a:hlinkClick r:id="rId30"/>
        </xdr:cNvPr>
        <xdr:cNvSpPr txBox="1">
          <a:spLocks noChangeArrowheads="1"/>
        </xdr:cNvSpPr>
      </xdr:nvSpPr>
      <xdr:spPr>
        <a:xfrm>
          <a:off x="2886075" y="1028700"/>
          <a:ext cx="426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novosibirsk@tn-sib.ru</a:t>
          </a:r>
        </a:p>
      </xdr:txBody>
    </xdr:sp>
    <xdr:clientData/>
  </xdr:twoCellAnchor>
  <xdr:twoCellAnchor>
    <xdr:from>
      <xdr:col>2</xdr:col>
      <xdr:colOff>95250</xdr:colOff>
      <xdr:row>6</xdr:row>
      <xdr:rowOff>0</xdr:rowOff>
    </xdr:from>
    <xdr:to>
      <xdr:col>5</xdr:col>
      <xdr:colOff>0</xdr:colOff>
      <xdr:row>6</xdr:row>
      <xdr:rowOff>38100</xdr:rowOff>
    </xdr:to>
    <xdr:sp>
      <xdr:nvSpPr>
        <xdr:cNvPr id="32" name="Text Box 12">
          <a:hlinkClick r:id="rId31"/>
        </xdr:cNvPr>
        <xdr:cNvSpPr txBox="1">
          <a:spLocks noChangeArrowheads="1"/>
        </xdr:cNvSpPr>
      </xdr:nvSpPr>
      <xdr:spPr>
        <a:xfrm>
          <a:off x="2886075" y="1028700"/>
          <a:ext cx="426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novosibirsk@tn-sib.ru</a:t>
          </a:r>
        </a:p>
      </xdr:txBody>
    </xdr:sp>
    <xdr:clientData/>
  </xdr:twoCellAnchor>
  <xdr:twoCellAnchor>
    <xdr:from>
      <xdr:col>2</xdr:col>
      <xdr:colOff>95250</xdr:colOff>
      <xdr:row>6</xdr:row>
      <xdr:rowOff>0</xdr:rowOff>
    </xdr:from>
    <xdr:to>
      <xdr:col>5</xdr:col>
      <xdr:colOff>0</xdr:colOff>
      <xdr:row>6</xdr:row>
      <xdr:rowOff>38100</xdr:rowOff>
    </xdr:to>
    <xdr:sp>
      <xdr:nvSpPr>
        <xdr:cNvPr id="33" name="Text Box 13">
          <a:hlinkClick r:id="rId32"/>
        </xdr:cNvPr>
        <xdr:cNvSpPr txBox="1">
          <a:spLocks noChangeArrowheads="1"/>
        </xdr:cNvSpPr>
      </xdr:nvSpPr>
      <xdr:spPr>
        <a:xfrm>
          <a:off x="2886075" y="1028700"/>
          <a:ext cx="426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novosibirsk@tn-sib.ru</a:t>
          </a:r>
        </a:p>
      </xdr:txBody>
    </xdr:sp>
    <xdr:clientData/>
  </xdr:twoCellAnchor>
  <xdr:twoCellAnchor>
    <xdr:from>
      <xdr:col>2</xdr:col>
      <xdr:colOff>95250</xdr:colOff>
      <xdr:row>6</xdr:row>
      <xdr:rowOff>0</xdr:rowOff>
    </xdr:from>
    <xdr:to>
      <xdr:col>5</xdr:col>
      <xdr:colOff>0</xdr:colOff>
      <xdr:row>6</xdr:row>
      <xdr:rowOff>38100</xdr:rowOff>
    </xdr:to>
    <xdr:sp>
      <xdr:nvSpPr>
        <xdr:cNvPr id="34" name="Text Box 14">
          <a:hlinkClick r:id="rId33"/>
        </xdr:cNvPr>
        <xdr:cNvSpPr txBox="1">
          <a:spLocks noChangeArrowheads="1"/>
        </xdr:cNvSpPr>
      </xdr:nvSpPr>
      <xdr:spPr>
        <a:xfrm>
          <a:off x="2886075" y="1028700"/>
          <a:ext cx="426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novosibirsk@tn-sib.ru</a:t>
          </a:r>
        </a:p>
      </xdr:txBody>
    </xdr:sp>
    <xdr:clientData/>
  </xdr:twoCellAnchor>
  <xdr:twoCellAnchor>
    <xdr:from>
      <xdr:col>2</xdr:col>
      <xdr:colOff>95250</xdr:colOff>
      <xdr:row>6</xdr:row>
      <xdr:rowOff>0</xdr:rowOff>
    </xdr:from>
    <xdr:to>
      <xdr:col>5</xdr:col>
      <xdr:colOff>0</xdr:colOff>
      <xdr:row>6</xdr:row>
      <xdr:rowOff>38100</xdr:rowOff>
    </xdr:to>
    <xdr:sp>
      <xdr:nvSpPr>
        <xdr:cNvPr id="35" name="Text Box 15">
          <a:hlinkClick r:id="rId34"/>
        </xdr:cNvPr>
        <xdr:cNvSpPr txBox="1">
          <a:spLocks noChangeArrowheads="1"/>
        </xdr:cNvSpPr>
      </xdr:nvSpPr>
      <xdr:spPr>
        <a:xfrm>
          <a:off x="2886075" y="1028700"/>
          <a:ext cx="426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novosibirsk@tn-sib.ru</a:t>
          </a:r>
        </a:p>
      </xdr:txBody>
    </xdr:sp>
    <xdr:clientData/>
  </xdr:twoCellAnchor>
  <xdr:twoCellAnchor>
    <xdr:from>
      <xdr:col>2</xdr:col>
      <xdr:colOff>95250</xdr:colOff>
      <xdr:row>6</xdr:row>
      <xdr:rowOff>0</xdr:rowOff>
    </xdr:from>
    <xdr:to>
      <xdr:col>5</xdr:col>
      <xdr:colOff>0</xdr:colOff>
      <xdr:row>6</xdr:row>
      <xdr:rowOff>38100</xdr:rowOff>
    </xdr:to>
    <xdr:sp>
      <xdr:nvSpPr>
        <xdr:cNvPr id="36" name="Text Box 16">
          <a:hlinkClick r:id="rId35"/>
        </xdr:cNvPr>
        <xdr:cNvSpPr txBox="1">
          <a:spLocks noChangeArrowheads="1"/>
        </xdr:cNvSpPr>
      </xdr:nvSpPr>
      <xdr:spPr>
        <a:xfrm>
          <a:off x="2886075" y="1028700"/>
          <a:ext cx="426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novosibirsk@tn-sib.ru</a:t>
          </a:r>
        </a:p>
      </xdr:txBody>
    </xdr:sp>
    <xdr:clientData/>
  </xdr:twoCellAnchor>
  <xdr:twoCellAnchor>
    <xdr:from>
      <xdr:col>4</xdr:col>
      <xdr:colOff>314325</xdr:colOff>
      <xdr:row>0</xdr:row>
      <xdr:rowOff>123825</xdr:rowOff>
    </xdr:from>
    <xdr:to>
      <xdr:col>6</xdr:col>
      <xdr:colOff>133350</xdr:colOff>
      <xdr:row>3</xdr:row>
      <xdr:rowOff>133350</xdr:rowOff>
    </xdr:to>
    <xdr:pic>
      <xdr:nvPicPr>
        <xdr:cNvPr id="37" name="Рисунок 1" descr="логотип николь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629400" y="123825"/>
          <a:ext cx="1438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1866900</xdr:colOff>
      <xdr:row>36</xdr:row>
      <xdr:rowOff>2019300</xdr:rowOff>
    </xdr:to>
    <xdr:pic>
      <xdr:nvPicPr>
        <xdr:cNvPr id="38" name="Picture 29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790825" y="30718125"/>
          <a:ext cx="1866900" cy="2019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1504950</xdr:colOff>
      <xdr:row>36</xdr:row>
      <xdr:rowOff>1885950</xdr:rowOff>
    </xdr:to>
    <xdr:pic>
      <xdr:nvPicPr>
        <xdr:cNvPr id="39" name="Picture 30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743450" y="30718125"/>
          <a:ext cx="1504950" cy="1885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1476375</xdr:colOff>
      <xdr:row>37</xdr:row>
      <xdr:rowOff>1609725</xdr:rowOff>
    </xdr:to>
    <xdr:pic>
      <xdr:nvPicPr>
        <xdr:cNvPr id="40" name="Picture 3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743450" y="32794575"/>
          <a:ext cx="1476375" cy="1609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1924050</xdr:colOff>
      <xdr:row>37</xdr:row>
      <xdr:rowOff>1457325</xdr:rowOff>
    </xdr:to>
    <xdr:pic>
      <xdr:nvPicPr>
        <xdr:cNvPr id="41" name="Picture 30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790825" y="32794575"/>
          <a:ext cx="1924050" cy="1457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20</xdr:row>
      <xdr:rowOff>66675</xdr:rowOff>
    </xdr:from>
    <xdr:to>
      <xdr:col>2</xdr:col>
      <xdr:colOff>1704975</xdr:colOff>
      <xdr:row>20</xdr:row>
      <xdr:rowOff>1562100</xdr:rowOff>
    </xdr:to>
    <xdr:pic>
      <xdr:nvPicPr>
        <xdr:cNvPr id="42" name="Picture 30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857500" y="12058650"/>
          <a:ext cx="1638300" cy="1504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1609725</xdr:colOff>
      <xdr:row>21</xdr:row>
      <xdr:rowOff>19050</xdr:rowOff>
    </xdr:to>
    <xdr:pic>
      <xdr:nvPicPr>
        <xdr:cNvPr id="43" name="Picture 35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790825" y="11991975"/>
          <a:ext cx="1609725" cy="1676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1609725</xdr:colOff>
      <xdr:row>21</xdr:row>
      <xdr:rowOff>19050</xdr:rowOff>
    </xdr:to>
    <xdr:pic>
      <xdr:nvPicPr>
        <xdr:cNvPr id="44" name="Picture 35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790825" y="11991975"/>
          <a:ext cx="1609725" cy="1676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29</xdr:row>
      <xdr:rowOff>66675</xdr:rowOff>
    </xdr:from>
    <xdr:to>
      <xdr:col>2</xdr:col>
      <xdr:colOff>1762125</xdr:colOff>
      <xdr:row>29</xdr:row>
      <xdr:rowOff>1724025</xdr:rowOff>
    </xdr:to>
    <xdr:pic>
      <xdr:nvPicPr>
        <xdr:cNvPr id="45" name="Picture 35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905125" y="22183725"/>
          <a:ext cx="164782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1447800</xdr:colOff>
      <xdr:row>29</xdr:row>
      <xdr:rowOff>1647825</xdr:rowOff>
    </xdr:to>
    <xdr:pic>
      <xdr:nvPicPr>
        <xdr:cNvPr id="46" name="Picture 35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743450" y="22117050"/>
          <a:ext cx="1447800" cy="164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30</xdr:row>
      <xdr:rowOff>47625</xdr:rowOff>
    </xdr:from>
    <xdr:to>
      <xdr:col>2</xdr:col>
      <xdr:colOff>1724025</xdr:colOff>
      <xdr:row>30</xdr:row>
      <xdr:rowOff>1743075</xdr:rowOff>
    </xdr:to>
    <xdr:pic>
      <xdr:nvPicPr>
        <xdr:cNvPr id="47" name="Picture 35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943225" y="24012525"/>
          <a:ext cx="1571625" cy="1695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180975</xdr:colOff>
      <xdr:row>28</xdr:row>
      <xdr:rowOff>47625</xdr:rowOff>
    </xdr:from>
    <xdr:to>
      <xdr:col>2</xdr:col>
      <xdr:colOff>1781175</xdr:colOff>
      <xdr:row>28</xdr:row>
      <xdr:rowOff>1752600</xdr:rowOff>
    </xdr:to>
    <xdr:pic>
      <xdr:nvPicPr>
        <xdr:cNvPr id="48" name="Picture 35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971800" y="20221575"/>
          <a:ext cx="1600200" cy="1704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1266825</xdr:colOff>
      <xdr:row>28</xdr:row>
      <xdr:rowOff>1685925</xdr:rowOff>
    </xdr:to>
    <xdr:pic>
      <xdr:nvPicPr>
        <xdr:cNvPr id="49" name="Picture 35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743450" y="20173950"/>
          <a:ext cx="1266825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114300</xdr:colOff>
      <xdr:row>30</xdr:row>
      <xdr:rowOff>1323975</xdr:rowOff>
    </xdr:to>
    <xdr:pic>
      <xdr:nvPicPr>
        <xdr:cNvPr id="50" name="Picture 35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57250" y="23964900"/>
          <a:ext cx="2047875" cy="1323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0</xdr:rowOff>
    </xdr:from>
    <xdr:to>
      <xdr:col>2</xdr:col>
      <xdr:colOff>1866900</xdr:colOff>
      <xdr:row>26</xdr:row>
      <xdr:rowOff>933450</xdr:rowOff>
    </xdr:to>
    <xdr:pic>
      <xdr:nvPicPr>
        <xdr:cNvPr id="51" name="Picture 35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857500" y="18640425"/>
          <a:ext cx="18002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E25"/>
  <sheetViews>
    <sheetView zoomScalePageLayoutView="0" workbookViewId="0" topLeftCell="A1">
      <selection activeCell="A8" sqref="A8"/>
    </sheetView>
  </sheetViews>
  <sheetFormatPr defaultColWidth="9.140625" defaultRowHeight="12.75"/>
  <sheetData>
    <row r="6" spans="1:5" ht="12.75">
      <c r="A6">
        <v>1.48</v>
      </c>
      <c r="B6" s="1">
        <f>PRODUCT(A6,1.585)</f>
        <v>2.3458</v>
      </c>
      <c r="C6" s="1">
        <f>PRODUCT(B6,1.3)</f>
        <v>3.0495400000000004</v>
      </c>
      <c r="D6" s="1">
        <f>PRODUCT(B6,1.5)</f>
        <v>3.5187</v>
      </c>
      <c r="E6" s="1">
        <f>PRODUCT(B6,2)</f>
        <v>4.6916</v>
      </c>
    </row>
    <row r="7" spans="1:5" ht="12.75">
      <c r="A7">
        <v>1.87</v>
      </c>
      <c r="B7" s="1"/>
      <c r="C7" s="1"/>
      <c r="D7" s="1"/>
      <c r="E7" s="1"/>
    </row>
    <row r="8" spans="2:5" ht="12.75">
      <c r="B8" s="1"/>
      <c r="C8" s="1"/>
      <c r="D8" s="1"/>
      <c r="E8" s="1"/>
    </row>
    <row r="9" spans="2:5" ht="12.75">
      <c r="B9" s="1"/>
      <c r="C9" s="1"/>
      <c r="D9" s="1"/>
      <c r="E9" s="1"/>
    </row>
    <row r="10" spans="2:5" ht="12.75">
      <c r="B10" s="1"/>
      <c r="C10" s="1"/>
      <c r="D10" s="1"/>
      <c r="E10" s="1"/>
    </row>
    <row r="11" spans="2:5" ht="12.75">
      <c r="B11" s="1"/>
      <c r="C11" s="1"/>
      <c r="D11" s="1"/>
      <c r="E11" s="1"/>
    </row>
    <row r="12" spans="2:5" ht="12.75">
      <c r="B12" s="1"/>
      <c r="C12" s="1"/>
      <c r="D12" s="1"/>
      <c r="E12" s="1"/>
    </row>
    <row r="13" spans="2:5" ht="12.75"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zoomScalePageLayoutView="0" workbookViewId="0" topLeftCell="A1">
      <selection activeCell="F15" sqref="F15"/>
    </sheetView>
  </sheetViews>
  <sheetFormatPr defaultColWidth="9.140625" defaultRowHeight="12.75"/>
  <cols>
    <col min="1" max="1" width="12.8515625" style="0" customWidth="1"/>
    <col min="2" max="2" width="29.00390625" style="0" customWidth="1"/>
    <col min="3" max="3" width="29.28125" style="0" customWidth="1"/>
    <col min="4" max="4" width="23.57421875" style="0" customWidth="1"/>
    <col min="5" max="5" width="12.57421875" style="0" customWidth="1"/>
    <col min="6" max="6" width="11.7109375" style="0" customWidth="1"/>
    <col min="7" max="7" width="12.00390625" style="0" customWidth="1"/>
    <col min="8" max="8" width="11.421875" style="0" hidden="1" customWidth="1"/>
  </cols>
  <sheetData>
    <row r="1" spans="1:7" ht="14.25">
      <c r="A1" s="19"/>
      <c r="G1" s="20">
        <v>42340</v>
      </c>
    </row>
    <row r="2" ht="12.75">
      <c r="G2" s="20"/>
    </row>
    <row r="4" ht="13.5" thickBot="1"/>
    <row r="5" spans="1:5" ht="13.5" hidden="1" thickBot="1">
      <c r="A5" s="22"/>
      <c r="B5" s="21"/>
      <c r="C5" s="21"/>
      <c r="D5" s="23"/>
      <c r="E5" s="21"/>
    </row>
    <row r="6" spans="1:7" s="24" customFormat="1" ht="27.75" customHeight="1">
      <c r="A6" s="38" t="s">
        <v>65</v>
      </c>
      <c r="B6" s="39"/>
      <c r="C6" s="34" t="s">
        <v>66</v>
      </c>
      <c r="D6" s="36" t="s">
        <v>67</v>
      </c>
      <c r="E6" s="30" t="s">
        <v>69</v>
      </c>
      <c r="F6" s="30"/>
      <c r="G6" s="31"/>
    </row>
    <row r="7" spans="1:7" s="24" customFormat="1" ht="15.75" customHeight="1" thickBot="1">
      <c r="A7" s="40"/>
      <c r="B7" s="41"/>
      <c r="C7" s="35"/>
      <c r="D7" s="37"/>
      <c r="E7" s="32"/>
      <c r="F7" s="32"/>
      <c r="G7" s="33"/>
    </row>
    <row r="9" spans="1:7" ht="26.25">
      <c r="A9" s="25" t="s">
        <v>68</v>
      </c>
      <c r="B9" s="26"/>
      <c r="C9" s="26"/>
      <c r="D9" s="26"/>
      <c r="E9" s="26"/>
      <c r="F9" s="26"/>
      <c r="G9" s="26"/>
    </row>
    <row r="10" ht="9.75" customHeight="1"/>
    <row r="11" spans="1:8" ht="60.75" customHeight="1" thickBot="1">
      <c r="A11" s="11" t="s">
        <v>4</v>
      </c>
      <c r="B11" s="11" t="s">
        <v>11</v>
      </c>
      <c r="C11" s="12" t="s">
        <v>64</v>
      </c>
      <c r="D11" s="11" t="s">
        <v>13</v>
      </c>
      <c r="E11" s="11" t="s">
        <v>6</v>
      </c>
      <c r="F11" s="11" t="s">
        <v>70</v>
      </c>
      <c r="G11" s="11" t="s">
        <v>71</v>
      </c>
      <c r="H11" s="13" t="s">
        <v>5</v>
      </c>
    </row>
    <row r="12" spans="1:8" ht="31.5" customHeight="1" thickBot="1">
      <c r="A12" s="42" t="s">
        <v>1</v>
      </c>
      <c r="B12" s="43"/>
      <c r="C12" s="43"/>
      <c r="D12" s="43"/>
      <c r="E12" s="43"/>
      <c r="F12" s="44"/>
      <c r="G12" s="44"/>
      <c r="H12" s="45"/>
    </row>
    <row r="13" spans="1:8" ht="114" customHeight="1">
      <c r="A13" s="9" t="s">
        <v>9</v>
      </c>
      <c r="B13" s="48" t="s">
        <v>12</v>
      </c>
      <c r="C13" s="9"/>
      <c r="D13" s="9"/>
      <c r="E13" s="9" t="s">
        <v>7</v>
      </c>
      <c r="F13" s="10">
        <v>69000</v>
      </c>
      <c r="G13" s="10">
        <v>80000</v>
      </c>
      <c r="H13" s="10">
        <f>G13*1.34</f>
        <v>107200</v>
      </c>
    </row>
    <row r="14" spans="1:8" ht="109.5" customHeight="1">
      <c r="A14" s="2" t="s">
        <v>10</v>
      </c>
      <c r="B14" s="49"/>
      <c r="C14" s="2"/>
      <c r="D14" s="2"/>
      <c r="E14" s="2" t="s">
        <v>8</v>
      </c>
      <c r="F14" s="3">
        <v>84500</v>
      </c>
      <c r="G14" s="3">
        <v>97500</v>
      </c>
      <c r="H14" s="10">
        <f aca="true" t="shared" si="0" ref="H14:H21">G14*1.34</f>
        <v>130650.00000000001</v>
      </c>
    </row>
    <row r="15" spans="1:8" ht="108.75" customHeight="1">
      <c r="A15" s="2" t="s">
        <v>16</v>
      </c>
      <c r="B15" s="2" t="s">
        <v>14</v>
      </c>
      <c r="C15" s="2"/>
      <c r="D15" s="2"/>
      <c r="E15" s="2" t="s">
        <v>15</v>
      </c>
      <c r="F15" s="3">
        <v>52500</v>
      </c>
      <c r="G15" s="3">
        <v>60000</v>
      </c>
      <c r="H15" s="10">
        <f t="shared" si="0"/>
        <v>80400</v>
      </c>
    </row>
    <row r="16" spans="1:8" ht="108.75" customHeight="1">
      <c r="A16" s="2" t="s">
        <v>16</v>
      </c>
      <c r="B16" s="2" t="s">
        <v>18</v>
      </c>
      <c r="C16" s="2"/>
      <c r="D16" s="2"/>
      <c r="E16" s="2" t="s">
        <v>17</v>
      </c>
      <c r="F16" s="3">
        <v>93000</v>
      </c>
      <c r="G16" s="3">
        <v>107500</v>
      </c>
      <c r="H16" s="10">
        <f t="shared" si="0"/>
        <v>144050</v>
      </c>
    </row>
    <row r="17" spans="1:8" ht="110.25" customHeight="1" thickBot="1">
      <c r="A17" s="2" t="s">
        <v>20</v>
      </c>
      <c r="B17" s="2" t="s">
        <v>21</v>
      </c>
      <c r="C17" s="2"/>
      <c r="D17" s="2"/>
      <c r="E17" s="2" t="s">
        <v>19</v>
      </c>
      <c r="F17" s="3">
        <v>114000</v>
      </c>
      <c r="G17" s="3">
        <v>132000</v>
      </c>
      <c r="H17" s="10">
        <f t="shared" si="0"/>
        <v>176880</v>
      </c>
    </row>
    <row r="18" spans="1:8" ht="105.75" customHeight="1" hidden="1">
      <c r="A18" s="7" t="s">
        <v>0</v>
      </c>
      <c r="B18" s="7"/>
      <c r="C18" s="7"/>
      <c r="D18" s="7"/>
      <c r="E18" s="7"/>
      <c r="F18" s="8" t="e">
        <f>PRODUCT(#REF!,1.3,15000)</f>
        <v>#REF!</v>
      </c>
      <c r="G18" s="8" t="e">
        <f>PRODUCT(#REF!,1.5,15000)</f>
        <v>#REF!</v>
      </c>
      <c r="H18" s="10" t="e">
        <f t="shared" si="0"/>
        <v>#REF!</v>
      </c>
    </row>
    <row r="19" spans="1:8" ht="31.5" customHeight="1" thickBot="1">
      <c r="A19" s="27" t="s">
        <v>49</v>
      </c>
      <c r="B19" s="28"/>
      <c r="C19" s="28"/>
      <c r="D19" s="28"/>
      <c r="E19" s="28"/>
      <c r="F19" s="28"/>
      <c r="G19" s="29"/>
      <c r="H19" s="10">
        <f t="shared" si="0"/>
        <v>0</v>
      </c>
    </row>
    <row r="20" spans="1:8" ht="123.75" customHeight="1">
      <c r="A20" s="9" t="s">
        <v>48</v>
      </c>
      <c r="B20" s="9" t="s">
        <v>50</v>
      </c>
      <c r="C20" s="9"/>
      <c r="D20" s="9"/>
      <c r="E20" s="9" t="s">
        <v>47</v>
      </c>
      <c r="F20" s="10">
        <v>255000</v>
      </c>
      <c r="G20" s="10">
        <v>294500</v>
      </c>
      <c r="H20" s="10">
        <f t="shared" si="0"/>
        <v>394630</v>
      </c>
    </row>
    <row r="21" spans="1:8" ht="130.5" customHeight="1" thickBot="1">
      <c r="A21" s="7" t="s">
        <v>55</v>
      </c>
      <c r="B21" s="7" t="s">
        <v>57</v>
      </c>
      <c r="C21" s="7"/>
      <c r="D21" s="7"/>
      <c r="E21" s="7" t="s">
        <v>56</v>
      </c>
      <c r="F21" s="8">
        <v>80250</v>
      </c>
      <c r="G21" s="8">
        <v>92600</v>
      </c>
      <c r="H21" s="10">
        <f t="shared" si="0"/>
        <v>124084.00000000001</v>
      </c>
    </row>
    <row r="22" spans="1:8" ht="27" customHeight="1" thickBot="1">
      <c r="A22" s="27" t="s">
        <v>2</v>
      </c>
      <c r="B22" s="28"/>
      <c r="C22" s="28"/>
      <c r="D22" s="28"/>
      <c r="E22" s="28"/>
      <c r="F22" s="46"/>
      <c r="G22" s="46"/>
      <c r="H22" s="47"/>
    </row>
    <row r="23" spans="1:8" ht="104.25" customHeight="1">
      <c r="A23" s="9" t="s">
        <v>23</v>
      </c>
      <c r="B23" s="9" t="s">
        <v>14</v>
      </c>
      <c r="C23" s="9"/>
      <c r="D23" s="9"/>
      <c r="E23" s="9" t="s">
        <v>24</v>
      </c>
      <c r="F23" s="10">
        <v>53000</v>
      </c>
      <c r="G23" s="10">
        <v>61000</v>
      </c>
      <c r="H23" s="10">
        <f>G23*1.34</f>
        <v>81740</v>
      </c>
    </row>
    <row r="24" spans="1:8" ht="114.75" customHeight="1">
      <c r="A24" s="2" t="s">
        <v>27</v>
      </c>
      <c r="B24" s="2" t="s">
        <v>28</v>
      </c>
      <c r="C24" s="2"/>
      <c r="D24" s="2"/>
      <c r="E24" s="2" t="s">
        <v>26</v>
      </c>
      <c r="F24" s="3">
        <v>66000</v>
      </c>
      <c r="G24" s="3">
        <v>76000</v>
      </c>
      <c r="H24" s="10">
        <f>G24*1.34</f>
        <v>101840</v>
      </c>
    </row>
    <row r="25" spans="1:8" ht="106.5" customHeight="1" thickBot="1">
      <c r="A25" s="7" t="s">
        <v>23</v>
      </c>
      <c r="B25" s="7" t="s">
        <v>25</v>
      </c>
      <c r="C25" s="7"/>
      <c r="D25" s="7"/>
      <c r="E25" s="7" t="s">
        <v>22</v>
      </c>
      <c r="F25" s="8">
        <v>40500</v>
      </c>
      <c r="G25" s="8">
        <v>46700</v>
      </c>
      <c r="H25" s="10">
        <f>G25*1.34</f>
        <v>62578.00000000001</v>
      </c>
    </row>
    <row r="26" spans="1:8" ht="40.5" customHeight="1" thickBot="1">
      <c r="A26" s="27" t="s">
        <v>54</v>
      </c>
      <c r="B26" s="28"/>
      <c r="C26" s="28"/>
      <c r="D26" s="28"/>
      <c r="E26" s="28"/>
      <c r="F26" s="28"/>
      <c r="G26" s="29"/>
      <c r="H26" s="14"/>
    </row>
    <row r="27" spans="1:8" ht="81.75" customHeight="1" thickBot="1">
      <c r="A27" s="15" t="s">
        <v>53</v>
      </c>
      <c r="B27" s="15" t="s">
        <v>52</v>
      </c>
      <c r="C27" s="15"/>
      <c r="D27" s="15"/>
      <c r="E27" s="15" t="s">
        <v>51</v>
      </c>
      <c r="F27" s="16">
        <v>87300</v>
      </c>
      <c r="G27" s="16">
        <v>100700</v>
      </c>
      <c r="H27" s="10">
        <f>G27*1.34</f>
        <v>134938</v>
      </c>
    </row>
    <row r="28" spans="1:8" ht="39" customHeight="1" thickBot="1">
      <c r="A28" s="27" t="s">
        <v>61</v>
      </c>
      <c r="B28" s="28"/>
      <c r="C28" s="28"/>
      <c r="D28" s="28"/>
      <c r="E28" s="28"/>
      <c r="F28" s="28"/>
      <c r="G28" s="29"/>
      <c r="H28" s="4"/>
    </row>
    <row r="29" spans="1:8" ht="153" customHeight="1">
      <c r="A29" s="9" t="s">
        <v>58</v>
      </c>
      <c r="B29" s="17" t="s">
        <v>62</v>
      </c>
      <c r="C29" s="9"/>
      <c r="D29" s="9"/>
      <c r="E29" s="9" t="s">
        <v>72</v>
      </c>
      <c r="F29" s="10">
        <v>278700</v>
      </c>
      <c r="G29" s="10">
        <v>321600</v>
      </c>
      <c r="H29" s="10">
        <f>G29*1.34</f>
        <v>430944</v>
      </c>
    </row>
    <row r="30" spans="1:8" ht="145.5" customHeight="1">
      <c r="A30" s="2" t="s">
        <v>60</v>
      </c>
      <c r="B30" s="5" t="s">
        <v>73</v>
      </c>
      <c r="C30" s="2"/>
      <c r="D30" s="2"/>
      <c r="E30" s="2" t="s">
        <v>59</v>
      </c>
      <c r="F30" s="3">
        <v>350800</v>
      </c>
      <c r="G30" s="3">
        <v>404700</v>
      </c>
      <c r="H30" s="10">
        <f>G30*1.34</f>
        <v>542298</v>
      </c>
    </row>
    <row r="31" spans="1:8" ht="147" customHeight="1" thickBot="1">
      <c r="A31" s="18" t="s">
        <v>38</v>
      </c>
      <c r="B31" s="18" t="s">
        <v>63</v>
      </c>
      <c r="C31" s="18"/>
      <c r="D31" s="18"/>
      <c r="E31" s="18" t="s">
        <v>39</v>
      </c>
      <c r="F31" s="8">
        <v>466800</v>
      </c>
      <c r="G31" s="8">
        <v>538700</v>
      </c>
      <c r="H31" s="10">
        <f>G31*1.34</f>
        <v>721858</v>
      </c>
    </row>
    <row r="32" spans="1:8" ht="31.5" customHeight="1" thickBot="1">
      <c r="A32" s="27" t="s">
        <v>3</v>
      </c>
      <c r="B32" s="28"/>
      <c r="C32" s="28"/>
      <c r="D32" s="28"/>
      <c r="E32" s="28"/>
      <c r="F32" s="28"/>
      <c r="G32" s="29"/>
      <c r="H32" s="4"/>
    </row>
    <row r="33" spans="1:8" ht="110.25" customHeight="1">
      <c r="A33" s="9" t="s">
        <v>35</v>
      </c>
      <c r="B33" s="9" t="s">
        <v>36</v>
      </c>
      <c r="C33" s="9"/>
      <c r="D33" s="9"/>
      <c r="E33" s="9" t="s">
        <v>34</v>
      </c>
      <c r="F33" s="10">
        <v>222300</v>
      </c>
      <c r="G33" s="10">
        <v>256500</v>
      </c>
      <c r="H33" s="10">
        <f aca="true" t="shared" si="1" ref="H33:H38">G33*1.34</f>
        <v>343710</v>
      </c>
    </row>
    <row r="34" spans="1:8" ht="111.75" customHeight="1">
      <c r="A34" s="2" t="s">
        <v>33</v>
      </c>
      <c r="B34" s="2" t="s">
        <v>32</v>
      </c>
      <c r="C34" s="2"/>
      <c r="D34" s="2"/>
      <c r="E34" s="2" t="s">
        <v>31</v>
      </c>
      <c r="F34" s="3">
        <v>172500</v>
      </c>
      <c r="G34" s="3">
        <v>199000</v>
      </c>
      <c r="H34" s="10">
        <f t="shared" si="1"/>
        <v>266660</v>
      </c>
    </row>
    <row r="35" spans="1:8" ht="107.25" customHeight="1" thickBot="1">
      <c r="A35" s="7" t="s">
        <v>37</v>
      </c>
      <c r="B35" s="7" t="s">
        <v>30</v>
      </c>
      <c r="C35" s="7"/>
      <c r="D35" s="7"/>
      <c r="E35" s="7" t="s">
        <v>29</v>
      </c>
      <c r="F35" s="8">
        <v>122400</v>
      </c>
      <c r="G35" s="8">
        <v>141200</v>
      </c>
      <c r="H35" s="10">
        <f t="shared" si="1"/>
        <v>189208</v>
      </c>
    </row>
    <row r="36" spans="1:8" ht="24" customHeight="1" thickBot="1">
      <c r="A36" s="27" t="s">
        <v>41</v>
      </c>
      <c r="B36" s="28"/>
      <c r="C36" s="28"/>
      <c r="D36" s="28"/>
      <c r="E36" s="28"/>
      <c r="F36" s="28"/>
      <c r="G36" s="29"/>
      <c r="H36" s="10">
        <f t="shared" si="1"/>
        <v>0</v>
      </c>
    </row>
    <row r="37" spans="1:8" ht="163.5" customHeight="1">
      <c r="A37" s="9" t="s">
        <v>42</v>
      </c>
      <c r="B37" s="9" t="s">
        <v>43</v>
      </c>
      <c r="C37" s="9"/>
      <c r="D37" s="9"/>
      <c r="E37" s="9" t="s">
        <v>40</v>
      </c>
      <c r="F37" s="10">
        <v>2208000</v>
      </c>
      <c r="G37" s="10">
        <v>2548000</v>
      </c>
      <c r="H37" s="10">
        <f t="shared" si="1"/>
        <v>3414320</v>
      </c>
    </row>
    <row r="38" spans="1:8" ht="140.25">
      <c r="A38" s="2" t="s">
        <v>45</v>
      </c>
      <c r="B38" s="2" t="s">
        <v>46</v>
      </c>
      <c r="C38" s="2"/>
      <c r="D38" s="2"/>
      <c r="E38" s="2" t="s">
        <v>44</v>
      </c>
      <c r="F38" s="3">
        <v>2814000</v>
      </c>
      <c r="G38" s="3">
        <v>3246000</v>
      </c>
      <c r="H38" s="10">
        <f t="shared" si="1"/>
        <v>4349640</v>
      </c>
    </row>
    <row r="39" spans="1:8" ht="12.75">
      <c r="A39" s="6"/>
      <c r="B39" s="6"/>
      <c r="C39" s="6"/>
      <c r="D39" s="6"/>
      <c r="E39" s="6"/>
      <c r="F39" s="6"/>
      <c r="G39" s="6"/>
      <c r="H39" s="6"/>
    </row>
    <row r="40" spans="1:8" ht="12.75">
      <c r="A40" s="6"/>
      <c r="B40" s="6"/>
      <c r="C40" s="6"/>
      <c r="D40" s="6"/>
      <c r="E40" s="6"/>
      <c r="F40" s="6"/>
      <c r="G40" s="6"/>
      <c r="H40" s="6"/>
    </row>
  </sheetData>
  <sheetProtection/>
  <mergeCells count="12">
    <mergeCell ref="A22:H22"/>
    <mergeCell ref="B13:B14"/>
    <mergeCell ref="A36:G36"/>
    <mergeCell ref="A32:G32"/>
    <mergeCell ref="A28:G28"/>
    <mergeCell ref="A26:G26"/>
    <mergeCell ref="A19:G19"/>
    <mergeCell ref="E6:G7"/>
    <mergeCell ref="C6:C7"/>
    <mergeCell ref="D6:D7"/>
    <mergeCell ref="A6:B7"/>
    <mergeCell ref="A12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2015-02-27T18:31:54Z</cp:lastPrinted>
  <dcterms:created xsi:type="dcterms:W3CDTF">1996-10-08T23:32:33Z</dcterms:created>
  <dcterms:modified xsi:type="dcterms:W3CDTF">2015-12-02T09:28:28Z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